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05" windowWidth="19425" windowHeight="4320" tabRatio="808" activeTab="2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<sst xmlns="http://schemas.openxmlformats.org/spreadsheetml/2006/main" count="345" uniqueCount="147">
  <si>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</si>
  <si>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</si>
  <si>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</si>
  <si>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</si>
  <si>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</si>
  <si>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</si>
  <si>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</si>
  <si>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</si>
  <si>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</si>
  <si>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</si>
  <si>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</si>
  <si>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</si>
  <si>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</si>
  <si>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</si>
  <si>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</si>
  <si>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</si>
  <si>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</si>
  <si>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</si>
  <si>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</si>
  <si>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</si>
  <si>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</si>
  <si>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</si>
  <si>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</si>
  <si>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</si>
  <si>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</si>
  <si>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</si>
  <si>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</si>
  <si>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</si>
  <si>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</si>
  <si>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</si>
  <si>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</si>
  <si>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</si>
  <si>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</si>
  <si>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</si>
  <si>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skupinovom základe</t>
  </si>
  <si>
    <t>Podsúvahové záväzky</t>
  </si>
  <si>
    <t>z toho z dôvodu kurzových rozdielov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</si>
  <si>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</si>
  <si>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</si>
  <si>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</si>
  <si>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</si>
  <si>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</si>
  <si>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</si>
  <si>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</si>
  <si>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</si>
  <si>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</si>
  <si>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</si>
  <si>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</si>
  <si>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</si>
  <si>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</si>
  <si>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</si>
  <si>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</si>
  <si>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</si>
  <si>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</si>
  <si>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</si>
  <si>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</si>
  <si>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</si>
  <si>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</si>
  <si>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</si>
  <si>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</si>
  <si>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</si>
  <si>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</si>
  <si>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</si>
  <si>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</si>
  <si>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</si>
  <si>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</si>
  <si>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</si>
  <si>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</si>
  <si>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</si>
  <si>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</si>
  <si>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</si>
  <si>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</si>
  <si>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</si>
  <si>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</si>
  <si>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</si>
  <si>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</si>
  <si>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</si>
  <si>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</si>
  <si>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</si>
  <si>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</si>
  <si>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</si>
  <si>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</si>
  <si>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</si>
  <si>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</si>
  <si>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</si>
  <si>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</si>
  <si>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</si>
  <si>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</si>
  <si>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</si>
  <si>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</si>
  <si>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</si>
  <si>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</si>
  <si>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</si>
  <si>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</si>
  <si>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</si>
  <si>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</si>
  <si>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</si>
  <si>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</si>
  <si>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</si>
  <si>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</si>
  <si>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</si>
  <si>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</si>
  <si>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</si>
  <si>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</si>
  <si>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</si>
  <si>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</si>
  <si>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</si>
  <si>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</si>
  <si>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</si>
  <si>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</si>
  <si>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</si>
  <si>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</si>
  <si>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</si>
  <si>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</si>
  <si>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</si>
  <si>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</si>
  <si>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</si>
  <si>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Sektory</t>
  </si>
  <si>
    <t>FX FORWARD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</si>
  <si>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</si>
  <si>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</si>
  <si>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</si>
  <si>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</si>
  <si>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</si>
  <si>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</si>
  <si>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</si>
  <si>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</si>
  <si>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</si>
  <si>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</si>
  <si>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>Pohľadávky oceňované na individuálnom základe</t>
  </si>
  <si>
    <t>Opravné položky na cenné papiere</t>
  </si>
  <si>
    <t xml:space="preserve">          Iné úpravy kapitálu CET1</t>
  </si>
  <si>
    <t>Úroveň 1</t>
  </si>
  <si>
    <t>Úroveň 2</t>
  </si>
  <si>
    <t>Úroveň 3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</si>
  <si>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</si>
  <si>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</si>
  <si>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</si>
  <si>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</si>
  <si>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</si>
  <si>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</si>
  <si>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</si>
  <si>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</si>
  <si>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</si>
  <si>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odpisov expozícií od 1.1.2021 do 31.12.2021</t>
  </si>
  <si>
    <t>Konečný stav opravných položiek, resp. rezerv k 31.12.2021</t>
  </si>
  <si>
    <t>Počiatočný stav opravných položiek, resp. rezerv k 31.12.2020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</si>
</sst>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[$-10409]#\ ###\ ###\ 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vertical="center" wrapText="1" readingOrder="1"/>
      <protection locked="0"/>
    </xf>
    <xf numFmtId="0" fontId="3" fillId="35" borderId="15" xfId="0" applyFont="1" applyFill="1" applyBorder="1" applyAlignment="1" applyProtection="1">
      <alignment vertical="top" wrapText="1"/>
      <protection locked="0"/>
    </xf>
    <xf numFmtId="0" fontId="40" fillId="0" borderId="12" xfId="57" applyFont="1" applyFill="1" applyBorder="1">
      <alignment/>
      <protection/>
    </xf>
    <xf numFmtId="0" fontId="1" fillId="0" borderId="12" xfId="0" applyFont="1" applyBorder="1" applyAlignment="1">
      <alignment/>
    </xf>
    <xf numFmtId="0" fontId="40" fillId="0" borderId="12" xfId="57" applyFont="1" applyBorder="1">
      <alignment/>
      <protection/>
    </xf>
    <xf numFmtId="0" fontId="40" fillId="0" borderId="14" xfId="57" applyFont="1" applyFill="1" applyBorder="1" applyAlignment="1">
      <alignment horizontal="left"/>
      <protection/>
    </xf>
    <xf numFmtId="0" fontId="40" fillId="0" borderId="15" xfId="57" applyFont="1" applyFill="1" applyBorder="1" applyAlignment="1">
      <alignment horizontal="left"/>
      <protection/>
    </xf>
    <xf numFmtId="0" fontId="40" fillId="0" borderId="14" xfId="57" applyFont="1" applyFill="1" applyBorder="1" applyAlignment="1">
      <alignment/>
      <protection/>
    </xf>
    <xf numFmtId="0" fontId="40" fillId="0" borderId="15" xfId="57" applyFont="1" applyFill="1" applyBorder="1" applyAlignment="1">
      <alignment/>
      <protection/>
    </xf>
    <xf numFmtId="0" fontId="22" fillId="0" borderId="0" xfId="58">
      <alignment/>
      <protection/>
    </xf>
    <xf numFmtId="3" fontId="40" fillId="0" borderId="12" xfId="57" applyNumberFormat="1" applyFont="1" applyBorder="1">
      <alignment/>
      <protection/>
    </xf>
    <xf numFmtId="3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3" fontId="40" fillId="0" borderId="12" xfId="57" applyNumberFormat="1" applyFont="1" applyFill="1" applyBorder="1">
      <alignment/>
      <protection/>
    </xf>
    <xf numFmtId="0" fontId="40" fillId="0" borderId="14" xfId="57" applyFont="1" applyFill="1" applyBorder="1" applyAlignment="1">
      <alignment/>
      <protection/>
    </xf>
    <xf numFmtId="0" fontId="40" fillId="0" borderId="15" xfId="57" applyFont="1" applyFill="1" applyBorder="1" applyAlignment="1">
      <alignment/>
      <protection/>
    </xf>
    <xf numFmtId="0" fontId="2" fillId="36" borderId="0" xfId="0" applyFont="1" applyFill="1" applyAlignment="1">
      <alignment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0" fontId="40" fillId="0" borderId="14" xfId="57" applyFont="1" applyFill="1" applyBorder="1" applyAlignment="1">
      <alignment/>
      <protection/>
    </xf>
    <xf numFmtId="0" fontId="40" fillId="0" borderId="15" xfId="57" applyFont="1" applyFill="1" applyBorder="1" applyAlignment="1">
      <alignment/>
      <protection/>
    </xf>
    <xf numFmtId="0" fontId="40" fillId="0" borderId="14" xfId="57" applyFont="1" applyFill="1" applyBorder="1" applyAlignment="1">
      <alignment horizontal="left"/>
      <protection/>
    </xf>
    <xf numFmtId="0" fontId="40" fillId="0" borderId="15" xfId="57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8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2" fontId="40" fillId="0" borderId="14" xfId="57" applyNumberFormat="1" applyFont="1" applyFill="1" applyBorder="1" applyAlignment="1">
      <alignment horizontal="left"/>
      <protection/>
    </xf>
    <xf numFmtId="2" fontId="40" fillId="0" borderId="15" xfId="57" applyNumberFormat="1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top" wrapText="1" readingOrder="1"/>
      <protection locked="0"/>
    </xf>
    <xf numFmtId="0" fontId="3" fillId="35" borderId="15" xfId="0" applyFont="1" applyFill="1" applyBorder="1" applyAlignment="1" applyProtection="1">
      <alignment horizontal="center" vertical="top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I27" sqref="I27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44" t="s">
        <v>0</v>
      </c>
      <c r="B1" s="21"/>
      <c r="C1" s="19"/>
    </row>
    <row r="2" ht="11.25">
      <c r="A2" s="1"/>
    </row>
    <row r="4" spans="1:2" ht="11.25">
      <c r="A4" s="4" t="s">
        <v>1</v>
      </c>
      <c r="B4" s="5" t="s">
        <v>41</v>
      </c>
    </row>
    <row r="5" spans="1:2" ht="11.25">
      <c r="A5" s="6" t="s">
        <v>56</v>
      </c>
      <c r="B5" s="7">
        <v>98041</v>
      </c>
    </row>
    <row r="6" spans="1:2" ht="11.25">
      <c r="A6" s="6" t="s">
        <v>57</v>
      </c>
      <c r="B6" s="7">
        <v>98041</v>
      </c>
    </row>
    <row r="7" spans="1:2" ht="11.25">
      <c r="A7" s="6" t="s">
        <v>47</v>
      </c>
      <c r="B7" s="7">
        <v>25121</v>
      </c>
    </row>
    <row r="8" spans="1:2" ht="11.25">
      <c r="A8" s="6" t="s">
        <v>48</v>
      </c>
      <c r="B8" s="7">
        <v>5024</v>
      </c>
    </row>
    <row r="9" spans="1:2" ht="11.25">
      <c r="A9" s="6" t="s">
        <v>49</v>
      </c>
      <c r="B9" s="7">
        <v>68391</v>
      </c>
    </row>
    <row r="10" spans="1:2" ht="11.25">
      <c r="A10" s="6" t="s">
        <v>60</v>
      </c>
      <c r="B10" s="7">
        <v>-31</v>
      </c>
    </row>
    <row r="11" spans="1:2" ht="11.25">
      <c r="A11" s="6" t="s">
        <v>50</v>
      </c>
      <c r="B11" s="7">
        <v>-367</v>
      </c>
    </row>
    <row r="12" spans="1:2" ht="11.25">
      <c r="A12" s="6" t="s">
        <v>131</v>
      </c>
      <c r="B12" s="7">
        <v>-98</v>
      </c>
    </row>
    <row r="13" spans="1:2" ht="11.25">
      <c r="A13" s="6" t="s">
        <v>58</v>
      </c>
      <c r="B13" s="7">
        <v>0</v>
      </c>
    </row>
    <row r="14" spans="1:2" ht="11.25">
      <c r="A14" s="6" t="s">
        <v>59</v>
      </c>
      <c r="B14" s="7">
        <f>SUM(B15)</f>
        <v>0</v>
      </c>
    </row>
    <row r="15" spans="1:2" ht="11.25">
      <c r="A15" s="6" t="s">
        <v>52</v>
      </c>
      <c r="B15" s="7">
        <v>0</v>
      </c>
    </row>
    <row r="16" spans="1:2" ht="11.25">
      <c r="A16" s="9" t="s">
        <v>0</v>
      </c>
      <c r="B16" s="10">
        <f>SUM(B5,B14)</f>
        <v>98041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8.57421875" style="24" customWidth="1"/>
    <col min="2" max="3" width="16.140625" style="24" customWidth="1"/>
    <col min="4" max="4" width="16.421875" style="24" customWidth="1"/>
    <col min="5" max="5" width="0" style="24" hidden="1" customWidth="1"/>
    <col min="6" max="16384" width="8.8515625" style="24" customWidth="1"/>
  </cols>
  <sheetData>
    <row r="1" spans="1:2" s="3" customFormat="1" ht="11.25">
      <c r="A1" s="44" t="s">
        <v>100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4" s="26" customFormat="1" ht="24" customHeight="1">
      <c r="A4" s="51" t="s">
        <v>140</v>
      </c>
      <c r="B4" s="52"/>
      <c r="C4" s="52"/>
      <c r="D4" s="52"/>
    </row>
    <row r="5" spans="1:4" s="22" customFormat="1" ht="11.25" customHeight="1">
      <c r="A5" s="27"/>
      <c r="B5" s="51" t="s">
        <v>41</v>
      </c>
      <c r="C5" s="52"/>
      <c r="D5" s="52"/>
    </row>
    <row r="6" spans="1:4" s="22" customFormat="1" ht="11.25">
      <c r="A6" s="28" t="s">
        <v>90</v>
      </c>
      <c r="B6" s="27" t="s">
        <v>91</v>
      </c>
      <c r="C6" s="27" t="s">
        <v>12</v>
      </c>
      <c r="D6" s="27" t="s">
        <v>92</v>
      </c>
    </row>
    <row r="7" spans="1:4" ht="11.25">
      <c r="A7" s="33" t="s">
        <v>94</v>
      </c>
      <c r="B7" s="40">
        <v>197</v>
      </c>
      <c r="C7" s="40">
        <v>0</v>
      </c>
      <c r="D7" s="39">
        <v>197</v>
      </c>
    </row>
    <row r="8" spans="1:4" ht="11.25">
      <c r="A8" s="33" t="s">
        <v>95</v>
      </c>
      <c r="B8" s="40">
        <v>59462</v>
      </c>
      <c r="C8" s="40">
        <v>105</v>
      </c>
      <c r="D8" s="39">
        <v>59357</v>
      </c>
    </row>
    <row r="9" spans="1:4" ht="11.25" customHeight="1">
      <c r="A9" s="33" t="s">
        <v>96</v>
      </c>
      <c r="B9" s="40">
        <v>221505</v>
      </c>
      <c r="C9" s="40">
        <v>961</v>
      </c>
      <c r="D9" s="39">
        <v>220544</v>
      </c>
    </row>
    <row r="10" spans="1:4" ht="11.25" customHeight="1">
      <c r="A10" s="33" t="s">
        <v>97</v>
      </c>
      <c r="B10" s="40">
        <v>127</v>
      </c>
      <c r="C10" s="40">
        <v>0</v>
      </c>
      <c r="D10" s="39">
        <v>127</v>
      </c>
    </row>
    <row r="11" spans="1:4" ht="11.25">
      <c r="A11" s="33" t="s">
        <v>98</v>
      </c>
      <c r="B11" s="40">
        <v>323611</v>
      </c>
      <c r="C11" s="40">
        <v>0</v>
      </c>
      <c r="D11" s="39">
        <v>323611</v>
      </c>
    </row>
    <row r="12" spans="1:4" ht="11.25">
      <c r="A12" s="33" t="s">
        <v>99</v>
      </c>
      <c r="B12" s="40">
        <v>2</v>
      </c>
      <c r="C12" s="40">
        <v>0</v>
      </c>
      <c r="D12" s="39">
        <v>2</v>
      </c>
    </row>
    <row r="13" spans="1:4" ht="11.25">
      <c r="A13" s="33" t="s">
        <v>127</v>
      </c>
      <c r="B13" s="40">
        <v>2525</v>
      </c>
      <c r="C13" s="40">
        <v>7</v>
      </c>
      <c r="D13" s="39">
        <v>2518</v>
      </c>
    </row>
    <row r="14" spans="1:4" ht="11.25">
      <c r="A14" s="32"/>
      <c r="B14" s="32"/>
      <c r="C14" s="32"/>
      <c r="D14" s="32"/>
    </row>
    <row r="15" spans="1:4" ht="11.25">
      <c r="A15" s="51" t="s">
        <v>141</v>
      </c>
      <c r="B15" s="52"/>
      <c r="C15" s="52"/>
      <c r="D15" s="52"/>
    </row>
    <row r="16" spans="1:4" s="26" customFormat="1" ht="24" customHeight="1">
      <c r="A16" s="27"/>
      <c r="B16" s="51" t="s">
        <v>41</v>
      </c>
      <c r="C16" s="52"/>
      <c r="D16" s="52"/>
    </row>
    <row r="17" spans="1:4" s="22" customFormat="1" ht="11.25" customHeight="1">
      <c r="A17" s="28" t="s">
        <v>90</v>
      </c>
      <c r="B17" s="27" t="s">
        <v>91</v>
      </c>
      <c r="C17" s="27" t="s">
        <v>12</v>
      </c>
      <c r="D17" s="27" t="s">
        <v>92</v>
      </c>
    </row>
    <row r="18" spans="1:4" ht="11.25">
      <c r="A18" s="33" t="s">
        <v>96</v>
      </c>
      <c r="B18" s="33">
        <v>312</v>
      </c>
      <c r="C18" s="33">
        <v>2</v>
      </c>
      <c r="D18" s="33">
        <v>310</v>
      </c>
    </row>
    <row r="19" spans="1:4" ht="11.25">
      <c r="A19" s="32"/>
      <c r="B19" s="32"/>
      <c r="C19" s="32"/>
      <c r="D19" s="32"/>
    </row>
    <row r="20" spans="1:4" ht="11.25">
      <c r="A20" s="51" t="s">
        <v>142</v>
      </c>
      <c r="B20" s="52"/>
      <c r="C20" s="52"/>
      <c r="D20" s="52"/>
    </row>
    <row r="21" spans="1:4" s="22" customFormat="1" ht="11.25" customHeight="1">
      <c r="A21" s="27"/>
      <c r="B21" s="51" t="s">
        <v>41</v>
      </c>
      <c r="C21" s="52"/>
      <c r="D21" s="52"/>
    </row>
    <row r="22" spans="1:4" s="22" customFormat="1" ht="11.25" customHeight="1">
      <c r="A22" s="28" t="s">
        <v>90</v>
      </c>
      <c r="B22" s="27" t="s">
        <v>91</v>
      </c>
      <c r="C22" s="27" t="s">
        <v>12</v>
      </c>
      <c r="D22" s="27" t="s">
        <v>92</v>
      </c>
    </row>
    <row r="23" spans="1:4" s="22" customFormat="1" ht="11.25">
      <c r="A23" s="23" t="s">
        <v>99</v>
      </c>
      <c r="B23" s="40">
        <v>34155</v>
      </c>
      <c r="C23" s="40">
        <v>11924</v>
      </c>
      <c r="D23" s="40">
        <v>22231</v>
      </c>
    </row>
    <row r="24" spans="1:4" ht="11.25">
      <c r="A24" s="32"/>
      <c r="B24" s="32"/>
      <c r="C24" s="32"/>
      <c r="D24" s="32"/>
    </row>
    <row r="25" spans="1:4" ht="11.25">
      <c r="A25" s="51" t="s">
        <v>143</v>
      </c>
      <c r="B25" s="52"/>
      <c r="C25" s="52"/>
      <c r="D25" s="52"/>
    </row>
    <row r="26" spans="1:4" s="22" customFormat="1" ht="11.25" customHeight="1">
      <c r="A26" s="27"/>
      <c r="B26" s="51" t="s">
        <v>41</v>
      </c>
      <c r="C26" s="52"/>
      <c r="D26" s="52"/>
    </row>
    <row r="27" spans="1:4" s="22" customFormat="1" ht="11.25" customHeight="1">
      <c r="A27" s="28" t="s">
        <v>90</v>
      </c>
      <c r="B27" s="27" t="s">
        <v>91</v>
      </c>
      <c r="C27" s="27" t="s">
        <v>12</v>
      </c>
      <c r="D27" s="27" t="s">
        <v>92</v>
      </c>
    </row>
    <row r="28" spans="1:4" s="22" customFormat="1" ht="11.25">
      <c r="A28" s="23" t="s">
        <v>94</v>
      </c>
      <c r="B28" s="40">
        <v>10</v>
      </c>
      <c r="C28" s="40">
        <v>0</v>
      </c>
      <c r="D28" s="40">
        <v>10</v>
      </c>
    </row>
    <row r="29" spans="1:4" ht="11.25" customHeight="1">
      <c r="A29" s="23" t="s">
        <v>96</v>
      </c>
      <c r="B29" s="40">
        <v>49530</v>
      </c>
      <c r="C29" s="40">
        <v>3371</v>
      </c>
      <c r="D29" s="40">
        <v>46159</v>
      </c>
    </row>
    <row r="30" spans="1:4" ht="11.25">
      <c r="A30" s="23" t="s">
        <v>97</v>
      </c>
      <c r="B30" s="40">
        <v>9507</v>
      </c>
      <c r="C30" s="40">
        <v>320</v>
      </c>
      <c r="D30" s="40">
        <v>9187</v>
      </c>
    </row>
    <row r="31" spans="1:4" ht="11.25">
      <c r="A31" s="23" t="s">
        <v>128</v>
      </c>
      <c r="B31" s="40">
        <v>427</v>
      </c>
      <c r="C31" s="40">
        <v>30</v>
      </c>
      <c r="D31" s="40">
        <v>397</v>
      </c>
    </row>
    <row r="32" spans="1:4" ht="11.25">
      <c r="A32" s="32"/>
      <c r="B32" s="32"/>
      <c r="C32" s="32"/>
      <c r="D32" s="32"/>
    </row>
    <row r="33" spans="1:4" ht="11.25">
      <c r="A33" s="51" t="s">
        <v>135</v>
      </c>
      <c r="B33" s="52"/>
      <c r="C33" s="52"/>
      <c r="D33" s="52"/>
    </row>
    <row r="34" spans="1:4" ht="11.25">
      <c r="A34" s="27"/>
      <c r="B34" s="51" t="s">
        <v>41</v>
      </c>
      <c r="C34" s="52"/>
      <c r="D34" s="52"/>
    </row>
    <row r="35" spans="1:4" ht="11.25">
      <c r="A35" s="28" t="s">
        <v>90</v>
      </c>
      <c r="B35" s="27" t="s">
        <v>91</v>
      </c>
      <c r="C35" s="27" t="s">
        <v>12</v>
      </c>
      <c r="D35" s="27" t="s">
        <v>92</v>
      </c>
    </row>
    <row r="36" spans="1:4" ht="11.25">
      <c r="A36" s="33" t="s">
        <v>94</v>
      </c>
      <c r="B36" s="39">
        <v>207</v>
      </c>
      <c r="C36" s="39">
        <v>0</v>
      </c>
      <c r="D36" s="39">
        <v>207</v>
      </c>
    </row>
    <row r="37" spans="1:4" ht="11.25">
      <c r="A37" s="33" t="s">
        <v>95</v>
      </c>
      <c r="B37" s="39">
        <v>59462</v>
      </c>
      <c r="C37" s="39">
        <v>105</v>
      </c>
      <c r="D37" s="39">
        <v>59357</v>
      </c>
    </row>
    <row r="38" spans="1:4" ht="11.25">
      <c r="A38" s="33" t="s">
        <v>96</v>
      </c>
      <c r="B38" s="39">
        <v>271347</v>
      </c>
      <c r="C38" s="39">
        <v>4334</v>
      </c>
      <c r="D38" s="39">
        <v>267013</v>
      </c>
    </row>
    <row r="39" spans="1:4" ht="11.25">
      <c r="A39" s="33" t="s">
        <v>97</v>
      </c>
      <c r="B39" s="39">
        <v>9634</v>
      </c>
      <c r="C39" s="39">
        <v>320</v>
      </c>
      <c r="D39" s="39">
        <v>9314</v>
      </c>
    </row>
    <row r="40" spans="1:4" ht="11.25">
      <c r="A40" s="33" t="s">
        <v>128</v>
      </c>
      <c r="B40" s="39">
        <v>427</v>
      </c>
      <c r="C40" s="39">
        <v>30</v>
      </c>
      <c r="D40" s="39">
        <v>397</v>
      </c>
    </row>
    <row r="41" spans="1:4" ht="11.25">
      <c r="A41" s="33" t="s">
        <v>98</v>
      </c>
      <c r="B41" s="39">
        <v>323611</v>
      </c>
      <c r="C41" s="39">
        <v>0</v>
      </c>
      <c r="D41" s="39">
        <v>323611</v>
      </c>
    </row>
    <row r="42" spans="1:4" ht="11.25" customHeight="1">
      <c r="A42" s="33" t="s">
        <v>99</v>
      </c>
      <c r="B42" s="39">
        <v>34157</v>
      </c>
      <c r="C42" s="39">
        <v>11924</v>
      </c>
      <c r="D42" s="39">
        <v>22233</v>
      </c>
    </row>
    <row r="43" spans="1:4" ht="11.25">
      <c r="A43" s="33" t="s">
        <v>127</v>
      </c>
      <c r="B43" s="39">
        <v>2525</v>
      </c>
      <c r="C43" s="39">
        <v>7</v>
      </c>
      <c r="D43" s="39">
        <v>2518</v>
      </c>
    </row>
    <row r="44" spans="1:4" ht="11.25">
      <c r="A44" s="32"/>
      <c r="B44" s="32"/>
      <c r="C44" s="32"/>
      <c r="D44" s="32"/>
    </row>
    <row r="45" spans="1:4" ht="11.25">
      <c r="A45" s="51" t="s">
        <v>136</v>
      </c>
      <c r="B45" s="52"/>
      <c r="C45" s="52"/>
      <c r="D45" s="52"/>
    </row>
    <row r="46" spans="1:4" ht="11.25">
      <c r="A46" s="27"/>
      <c r="B46" s="51" t="s">
        <v>41</v>
      </c>
      <c r="C46" s="52"/>
      <c r="D46" s="52"/>
    </row>
    <row r="47" spans="1:4" ht="11.25">
      <c r="A47" s="28" t="s">
        <v>90</v>
      </c>
      <c r="B47" s="27" t="s">
        <v>91</v>
      </c>
      <c r="C47" s="27" t="s">
        <v>12</v>
      </c>
      <c r="D47" s="27" t="s">
        <v>92</v>
      </c>
    </row>
    <row r="48" spans="1:4" ht="11.25">
      <c r="A48" s="33" t="s">
        <v>94</v>
      </c>
      <c r="B48" s="39">
        <v>197</v>
      </c>
      <c r="C48" s="39">
        <v>0</v>
      </c>
      <c r="D48" s="39">
        <v>197</v>
      </c>
    </row>
    <row r="49" spans="1:4" ht="11.25">
      <c r="A49" s="33" t="s">
        <v>95</v>
      </c>
      <c r="B49" s="39">
        <v>22052</v>
      </c>
      <c r="C49" s="39">
        <v>26</v>
      </c>
      <c r="D49" s="39">
        <v>22026</v>
      </c>
    </row>
    <row r="50" spans="1:4" ht="11.25">
      <c r="A50" s="33" t="s">
        <v>96</v>
      </c>
      <c r="B50" s="39">
        <v>76266</v>
      </c>
      <c r="C50" s="39">
        <v>942</v>
      </c>
      <c r="D50" s="39">
        <v>75324</v>
      </c>
    </row>
    <row r="51" spans="1:4" ht="11.25">
      <c r="A51" s="33" t="s">
        <v>97</v>
      </c>
      <c r="B51" s="39">
        <v>6122</v>
      </c>
      <c r="C51" s="39">
        <v>217</v>
      </c>
      <c r="D51" s="39">
        <v>5905</v>
      </c>
    </row>
    <row r="52" spans="1:4" ht="11.25" customHeight="1">
      <c r="A52" s="33" t="s">
        <v>98</v>
      </c>
      <c r="B52" s="39">
        <v>250809</v>
      </c>
      <c r="C52" s="39">
        <v>0</v>
      </c>
      <c r="D52" s="39">
        <v>250809</v>
      </c>
    </row>
    <row r="53" spans="1:4" ht="11.25">
      <c r="A53" s="33" t="s">
        <v>99</v>
      </c>
      <c r="B53" s="39">
        <v>32730</v>
      </c>
      <c r="C53" s="39">
        <v>11610</v>
      </c>
      <c r="D53" s="39">
        <v>21120</v>
      </c>
    </row>
    <row r="54" spans="1:4" ht="11.25">
      <c r="A54" s="33" t="s">
        <v>127</v>
      </c>
      <c r="B54" s="39">
        <v>2525</v>
      </c>
      <c r="C54" s="39">
        <v>7</v>
      </c>
      <c r="D54" s="39">
        <v>2518</v>
      </c>
    </row>
    <row r="55" spans="1:4" ht="11.25">
      <c r="A55" s="32"/>
      <c r="B55" s="32"/>
      <c r="C55" s="32"/>
      <c r="D55" s="32"/>
    </row>
    <row r="56" spans="1:4" ht="11.25">
      <c r="A56" s="51" t="s">
        <v>137</v>
      </c>
      <c r="B56" s="52"/>
      <c r="C56" s="52"/>
      <c r="D56" s="52"/>
    </row>
    <row r="57" spans="1:4" ht="11.25">
      <c r="A57" s="27"/>
      <c r="B57" s="51" t="s">
        <v>41</v>
      </c>
      <c r="C57" s="52"/>
      <c r="D57" s="52"/>
    </row>
    <row r="58" spans="1:4" ht="11.25">
      <c r="A58" s="28" t="s">
        <v>90</v>
      </c>
      <c r="B58" s="27" t="s">
        <v>91</v>
      </c>
      <c r="C58" s="27" t="s">
        <v>12</v>
      </c>
      <c r="D58" s="27" t="s">
        <v>92</v>
      </c>
    </row>
    <row r="59" spans="1:4" ht="11.25">
      <c r="A59" s="33" t="s">
        <v>95</v>
      </c>
      <c r="B59" s="39">
        <v>10369</v>
      </c>
      <c r="C59" s="39">
        <v>20</v>
      </c>
      <c r="D59" s="39">
        <v>10349</v>
      </c>
    </row>
    <row r="60" spans="1:4" ht="11.25">
      <c r="A60" s="33" t="s">
        <v>96</v>
      </c>
      <c r="B60" s="39">
        <v>66022</v>
      </c>
      <c r="C60" s="39">
        <v>2590</v>
      </c>
      <c r="D60" s="39">
        <v>63432</v>
      </c>
    </row>
    <row r="61" spans="1:4" ht="11.25">
      <c r="A61" s="33" t="s">
        <v>97</v>
      </c>
      <c r="B61" s="39">
        <v>1747</v>
      </c>
      <c r="C61" s="39">
        <v>61</v>
      </c>
      <c r="D61" s="39">
        <v>1686</v>
      </c>
    </row>
    <row r="62" spans="1:4" ht="11.25">
      <c r="A62" s="33" t="s">
        <v>128</v>
      </c>
      <c r="B62" s="39">
        <v>427</v>
      </c>
      <c r="C62" s="39">
        <v>30</v>
      </c>
      <c r="D62" s="39">
        <v>397</v>
      </c>
    </row>
    <row r="63" spans="1:4" ht="11.25">
      <c r="A63" s="33" t="s">
        <v>98</v>
      </c>
      <c r="B63" s="39">
        <v>36403</v>
      </c>
      <c r="C63" s="39">
        <v>0</v>
      </c>
      <c r="D63" s="39">
        <v>36403</v>
      </c>
    </row>
    <row r="64" spans="1:4" ht="11.25" customHeight="1">
      <c r="A64" s="33" t="s">
        <v>99</v>
      </c>
      <c r="B64" s="39">
        <v>352</v>
      </c>
      <c r="C64" s="39">
        <v>65</v>
      </c>
      <c r="D64" s="39">
        <v>287</v>
      </c>
    </row>
    <row r="65" spans="1:4" ht="11.25">
      <c r="A65" s="32"/>
      <c r="B65" s="32"/>
      <c r="C65" s="32"/>
      <c r="D65" s="32"/>
    </row>
    <row r="66" spans="1:4" ht="11.25">
      <c r="A66" s="51" t="s">
        <v>138</v>
      </c>
      <c r="B66" s="52"/>
      <c r="C66" s="52"/>
      <c r="D66" s="52"/>
    </row>
    <row r="67" spans="1:4" ht="11.25">
      <c r="A67" s="27"/>
      <c r="B67" s="51" t="s">
        <v>41</v>
      </c>
      <c r="C67" s="52"/>
      <c r="D67" s="52"/>
    </row>
    <row r="68" spans="1:4" ht="11.25">
      <c r="A68" s="28" t="s">
        <v>90</v>
      </c>
      <c r="B68" s="27" t="s">
        <v>91</v>
      </c>
      <c r="C68" s="27" t="s">
        <v>12</v>
      </c>
      <c r="D68" s="27" t="s">
        <v>92</v>
      </c>
    </row>
    <row r="69" spans="1:5" ht="11.25">
      <c r="A69" s="33" t="s">
        <v>95</v>
      </c>
      <c r="B69" s="39">
        <v>27041</v>
      </c>
      <c r="C69" s="39">
        <v>59</v>
      </c>
      <c r="D69" s="39">
        <v>26982</v>
      </c>
      <c r="E69" s="33"/>
    </row>
    <row r="70" spans="1:5" ht="11.25">
      <c r="A70" s="33" t="s">
        <v>96</v>
      </c>
      <c r="B70" s="39">
        <v>127042</v>
      </c>
      <c r="C70" s="39">
        <v>755</v>
      </c>
      <c r="D70" s="39">
        <v>126287</v>
      </c>
      <c r="E70" s="33"/>
    </row>
    <row r="71" spans="1:5" ht="11.25">
      <c r="A71" s="33" t="s">
        <v>97</v>
      </c>
      <c r="B71" s="39">
        <v>1112</v>
      </c>
      <c r="C71" s="39">
        <v>34</v>
      </c>
      <c r="D71" s="39">
        <v>1078</v>
      </c>
      <c r="E71" s="33"/>
    </row>
    <row r="72" spans="1:5" ht="11.25">
      <c r="A72" s="33" t="s">
        <v>128</v>
      </c>
      <c r="B72" s="39">
        <v>36399</v>
      </c>
      <c r="C72" s="39">
        <v>0</v>
      </c>
      <c r="D72" s="39">
        <v>36399</v>
      </c>
      <c r="E72" s="33"/>
    </row>
    <row r="73" spans="1:5" ht="11.25">
      <c r="A73" s="33" t="s">
        <v>99</v>
      </c>
      <c r="B73" s="39">
        <v>1073</v>
      </c>
      <c r="C73" s="39">
        <v>249</v>
      </c>
      <c r="D73" s="39">
        <v>824</v>
      </c>
      <c r="E73" s="33"/>
    </row>
    <row r="74" spans="1:4" ht="11.25">
      <c r="A74" s="32"/>
      <c r="B74" s="32"/>
      <c r="C74" s="32"/>
      <c r="D74" s="32"/>
    </row>
    <row r="75" spans="1:4" ht="11.25">
      <c r="A75" s="51" t="s">
        <v>139</v>
      </c>
      <c r="B75" s="52"/>
      <c r="C75" s="52"/>
      <c r="D75" s="52"/>
    </row>
    <row r="76" spans="1:4" ht="11.25">
      <c r="A76" s="27"/>
      <c r="B76" s="51" t="s">
        <v>41</v>
      </c>
      <c r="C76" s="52"/>
      <c r="D76" s="52"/>
    </row>
    <row r="77" spans="1:4" ht="11.25">
      <c r="A77" s="28" t="s">
        <v>90</v>
      </c>
      <c r="B77" s="27" t="s">
        <v>91</v>
      </c>
      <c r="C77" s="27" t="s">
        <v>12</v>
      </c>
      <c r="D77" s="27" t="s">
        <v>92</v>
      </c>
    </row>
    <row r="78" spans="1:4" ht="11.25">
      <c r="A78" s="33" t="s">
        <v>94</v>
      </c>
      <c r="B78" s="39">
        <v>10</v>
      </c>
      <c r="C78" s="39">
        <v>0</v>
      </c>
      <c r="D78" s="39">
        <v>10</v>
      </c>
    </row>
    <row r="79" spans="1:4" ht="11.25">
      <c r="A79" s="33" t="s">
        <v>96</v>
      </c>
      <c r="B79" s="39">
        <v>2018</v>
      </c>
      <c r="C79" s="39">
        <v>47</v>
      </c>
      <c r="D79" s="39">
        <v>1971</v>
      </c>
    </row>
    <row r="80" spans="1:4" ht="11.25">
      <c r="A80" s="33" t="s">
        <v>97</v>
      </c>
      <c r="B80" s="39">
        <v>654</v>
      </c>
      <c r="C80" s="39">
        <v>8</v>
      </c>
      <c r="D80" s="39">
        <v>646</v>
      </c>
    </row>
  </sheetData>
  <sheetProtection/>
  <mergeCells count="18">
    <mergeCell ref="A25:D25"/>
    <mergeCell ref="B26:D26"/>
    <mergeCell ref="A4:D4"/>
    <mergeCell ref="B5:D5"/>
    <mergeCell ref="A15:D15"/>
    <mergeCell ref="B16:D16"/>
    <mergeCell ref="A20:D20"/>
    <mergeCell ref="B21:D21"/>
    <mergeCell ref="A33:D33"/>
    <mergeCell ref="B34:D34"/>
    <mergeCell ref="A75:D75"/>
    <mergeCell ref="B76:D76"/>
    <mergeCell ref="A45:D45"/>
    <mergeCell ref="B46:D46"/>
    <mergeCell ref="A56:D56"/>
    <mergeCell ref="B57:D57"/>
    <mergeCell ref="A66:D66"/>
    <mergeCell ref="B67:D67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22" sqref="L22"/>
    </sheetView>
  </sheetViews>
  <sheetFormatPr defaultColWidth="8.8515625" defaultRowHeight="12.75"/>
  <cols>
    <col min="1" max="3" width="16.140625" style="24" customWidth="1"/>
    <col min="4" max="4" width="33.140625" style="24" customWidth="1"/>
    <col min="5" max="8" width="16.140625" style="24" customWidth="1"/>
    <col min="9" max="16384" width="8.8515625" style="24" customWidth="1"/>
  </cols>
  <sheetData>
    <row r="1" spans="1:2" s="3" customFormat="1" ht="11.25">
      <c r="A1" s="44" t="s">
        <v>117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8" s="25" customFormat="1" ht="11.25" customHeight="1">
      <c r="A4" s="57" t="s">
        <v>101</v>
      </c>
      <c r="B4" s="58"/>
      <c r="C4" s="58"/>
      <c r="D4" s="58"/>
      <c r="E4" s="58"/>
      <c r="F4" s="58"/>
      <c r="G4" s="58"/>
      <c r="H4" s="59"/>
    </row>
    <row r="5" spans="1:8" s="25" customFormat="1" ht="11.25">
      <c r="A5" s="29"/>
      <c r="B5" s="30"/>
      <c r="C5" s="29"/>
      <c r="D5" s="30"/>
      <c r="E5" s="57" t="s">
        <v>41</v>
      </c>
      <c r="F5" s="58"/>
      <c r="G5" s="58"/>
      <c r="H5" s="59"/>
    </row>
    <row r="6" spans="1:8" s="25" customFormat="1" ht="11.25">
      <c r="A6" s="62" t="s">
        <v>102</v>
      </c>
      <c r="B6" s="63"/>
      <c r="C6" s="62" t="s">
        <v>90</v>
      </c>
      <c r="D6" s="63"/>
      <c r="E6" s="27" t="s">
        <v>91</v>
      </c>
      <c r="F6" s="27" t="s">
        <v>12</v>
      </c>
      <c r="G6" s="27" t="s">
        <v>92</v>
      </c>
      <c r="H6" s="27" t="s">
        <v>103</v>
      </c>
    </row>
    <row r="7" spans="1:8" ht="15" customHeight="1">
      <c r="A7" s="60" t="s">
        <v>9</v>
      </c>
      <c r="B7" s="61"/>
      <c r="C7" s="55" t="s">
        <v>94</v>
      </c>
      <c r="D7" s="56"/>
      <c r="E7" s="41">
        <v>10</v>
      </c>
      <c r="F7" s="41">
        <v>0</v>
      </c>
      <c r="G7" s="41">
        <v>9615</v>
      </c>
      <c r="H7" s="41">
        <v>0</v>
      </c>
    </row>
    <row r="8" spans="1:8" ht="11.25" customHeight="1">
      <c r="A8" s="55" t="s">
        <v>110</v>
      </c>
      <c r="B8" s="56"/>
      <c r="C8" s="55" t="s">
        <v>94</v>
      </c>
      <c r="D8" s="56"/>
      <c r="E8" s="41">
        <v>197</v>
      </c>
      <c r="F8" s="41">
        <v>0</v>
      </c>
      <c r="G8" s="41">
        <v>196568.91</v>
      </c>
      <c r="H8" s="41">
        <v>0</v>
      </c>
    </row>
    <row r="9" spans="1:8" ht="11.25" customHeight="1">
      <c r="A9" s="55" t="s">
        <v>107</v>
      </c>
      <c r="B9" s="56"/>
      <c r="C9" s="55" t="s">
        <v>95</v>
      </c>
      <c r="D9" s="56"/>
      <c r="E9" s="41">
        <v>59462</v>
      </c>
      <c r="F9" s="41">
        <v>105</v>
      </c>
      <c r="G9" s="41">
        <v>59357345.85</v>
      </c>
      <c r="H9" s="41">
        <v>0</v>
      </c>
    </row>
    <row r="10" spans="1:8" ht="11.25" customHeight="1">
      <c r="A10" s="55" t="s">
        <v>104</v>
      </c>
      <c r="B10" s="56"/>
      <c r="C10" s="55" t="s">
        <v>96</v>
      </c>
      <c r="D10" s="56"/>
      <c r="E10" s="41">
        <v>122669</v>
      </c>
      <c r="F10" s="41">
        <v>877</v>
      </c>
      <c r="G10" s="41">
        <v>121791962.735945</v>
      </c>
      <c r="H10" s="41">
        <v>121792</v>
      </c>
    </row>
    <row r="11" spans="1:8" ht="11.25" customHeight="1">
      <c r="A11" s="55" t="s">
        <v>105</v>
      </c>
      <c r="B11" s="56"/>
      <c r="C11" s="55" t="s">
        <v>96</v>
      </c>
      <c r="D11" s="56"/>
      <c r="E11" s="41">
        <v>17934</v>
      </c>
      <c r="F11" s="41">
        <v>209</v>
      </c>
      <c r="G11" s="41">
        <v>17724293.64</v>
      </c>
      <c r="H11" s="41">
        <v>7093</v>
      </c>
    </row>
    <row r="12" spans="1:8" ht="11.25" customHeight="1">
      <c r="A12" s="55" t="s">
        <v>106</v>
      </c>
      <c r="B12" s="56"/>
      <c r="C12" s="55" t="s">
        <v>96</v>
      </c>
      <c r="D12" s="56"/>
      <c r="E12" s="41">
        <v>90451</v>
      </c>
      <c r="F12" s="41">
        <v>2776</v>
      </c>
      <c r="G12" s="41">
        <v>87674931.64</v>
      </c>
      <c r="H12" s="41">
        <v>87096</v>
      </c>
    </row>
    <row r="13" spans="1:8" ht="11.25" customHeight="1">
      <c r="A13" s="55" t="s">
        <v>107</v>
      </c>
      <c r="B13" s="56"/>
      <c r="C13" s="55" t="s">
        <v>96</v>
      </c>
      <c r="D13" s="56"/>
      <c r="E13" s="41">
        <v>6874</v>
      </c>
      <c r="F13" s="41">
        <v>13</v>
      </c>
      <c r="G13" s="41">
        <v>6860518</v>
      </c>
      <c r="H13" s="41">
        <v>0</v>
      </c>
    </row>
    <row r="14" spans="1:8" ht="11.25" customHeight="1">
      <c r="A14" s="55" t="s">
        <v>108</v>
      </c>
      <c r="B14" s="56"/>
      <c r="C14" s="55" t="s">
        <v>96</v>
      </c>
      <c r="D14" s="56"/>
      <c r="E14" s="41">
        <v>298</v>
      </c>
      <c r="F14" s="41">
        <v>21</v>
      </c>
      <c r="G14" s="41">
        <v>277003.599646</v>
      </c>
      <c r="H14" s="41">
        <v>0</v>
      </c>
    </row>
    <row r="15" spans="1:8" ht="11.25" customHeight="1">
      <c r="A15" s="55" t="s">
        <v>9</v>
      </c>
      <c r="B15" s="56"/>
      <c r="C15" s="55" t="s">
        <v>96</v>
      </c>
      <c r="D15" s="56"/>
      <c r="E15" s="41">
        <v>12055</v>
      </c>
      <c r="F15" s="41">
        <v>127</v>
      </c>
      <c r="G15" s="41">
        <v>11927182.43</v>
      </c>
      <c r="H15" s="41">
        <v>11862</v>
      </c>
    </row>
    <row r="16" spans="1:8" ht="11.25" customHeight="1">
      <c r="A16" s="55" t="s">
        <v>109</v>
      </c>
      <c r="B16" s="56"/>
      <c r="C16" s="34" t="s">
        <v>96</v>
      </c>
      <c r="D16" s="35"/>
      <c r="E16" s="41">
        <v>1731</v>
      </c>
      <c r="F16" s="41">
        <v>100</v>
      </c>
      <c r="G16" s="41">
        <v>1630929.96</v>
      </c>
      <c r="H16" s="41">
        <v>1631</v>
      </c>
    </row>
    <row r="17" spans="1:8" ht="11.25" customHeight="1">
      <c r="A17" s="55" t="s">
        <v>112</v>
      </c>
      <c r="B17" s="56"/>
      <c r="C17" s="55" t="s">
        <v>96</v>
      </c>
      <c r="D17" s="56"/>
      <c r="E17" s="41">
        <v>14839</v>
      </c>
      <c r="F17" s="41">
        <v>63</v>
      </c>
      <c r="G17" s="41">
        <v>14776735.18</v>
      </c>
      <c r="H17" s="41">
        <v>1680</v>
      </c>
    </row>
    <row r="18" spans="1:8" ht="15" customHeight="1">
      <c r="A18" s="55" t="s">
        <v>113</v>
      </c>
      <c r="B18" s="56"/>
      <c r="C18" s="55" t="s">
        <v>96</v>
      </c>
      <c r="D18" s="56"/>
      <c r="E18" s="41">
        <v>4498</v>
      </c>
      <c r="F18" s="41">
        <v>148</v>
      </c>
      <c r="G18" s="41">
        <v>4349880.72</v>
      </c>
      <c r="H18" s="41">
        <v>4350</v>
      </c>
    </row>
    <row r="19" spans="1:8" ht="15" customHeight="1">
      <c r="A19" s="55" t="s">
        <v>106</v>
      </c>
      <c r="B19" s="56"/>
      <c r="C19" s="55" t="s">
        <v>97</v>
      </c>
      <c r="D19" s="56"/>
      <c r="E19" s="41">
        <v>149</v>
      </c>
      <c r="F19" s="41">
        <v>2</v>
      </c>
      <c r="G19" s="41">
        <v>147293.84</v>
      </c>
      <c r="H19" s="41">
        <v>0</v>
      </c>
    </row>
    <row r="20" spans="1:8" ht="15" customHeight="1">
      <c r="A20" s="55" t="s">
        <v>108</v>
      </c>
      <c r="B20" s="56"/>
      <c r="C20" s="55" t="s">
        <v>97</v>
      </c>
      <c r="D20" s="56"/>
      <c r="E20" s="41">
        <v>9485</v>
      </c>
      <c r="F20" s="41">
        <v>318</v>
      </c>
      <c r="G20" s="41">
        <v>9166907.95</v>
      </c>
      <c r="H20" s="41">
        <v>0</v>
      </c>
    </row>
    <row r="21" spans="1:8" ht="11.25" customHeight="1">
      <c r="A21" s="55" t="s">
        <v>9</v>
      </c>
      <c r="B21" s="56"/>
      <c r="C21" s="55" t="s">
        <v>97</v>
      </c>
      <c r="D21" s="56"/>
      <c r="E21" s="41">
        <v>0</v>
      </c>
      <c r="F21" s="41">
        <v>0</v>
      </c>
      <c r="G21" s="41">
        <v>58</v>
      </c>
      <c r="H21" s="41">
        <v>0</v>
      </c>
    </row>
    <row r="22" spans="1:8" ht="11.25" customHeight="1">
      <c r="A22" s="55" t="s">
        <v>9</v>
      </c>
      <c r="B22" s="56"/>
      <c r="C22" s="55" t="s">
        <v>128</v>
      </c>
      <c r="D22" s="56"/>
      <c r="E22" s="41">
        <v>427</v>
      </c>
      <c r="F22" s="41">
        <v>30</v>
      </c>
      <c r="G22" s="41">
        <v>397500</v>
      </c>
      <c r="H22" s="41">
        <v>0</v>
      </c>
    </row>
    <row r="23" spans="1:8" ht="11.25" customHeight="1">
      <c r="A23" s="55" t="s">
        <v>107</v>
      </c>
      <c r="B23" s="56"/>
      <c r="C23" s="55" t="s">
        <v>98</v>
      </c>
      <c r="D23" s="56"/>
      <c r="E23" s="41">
        <v>323611</v>
      </c>
      <c r="F23" s="41">
        <v>0</v>
      </c>
      <c r="G23" s="41">
        <v>323610905.67</v>
      </c>
      <c r="H23" s="41">
        <v>0</v>
      </c>
    </row>
    <row r="24" spans="1:8" ht="15" customHeight="1">
      <c r="A24" s="55" t="s">
        <v>104</v>
      </c>
      <c r="B24" s="56"/>
      <c r="C24" s="55" t="s">
        <v>99</v>
      </c>
      <c r="D24" s="56"/>
      <c r="E24" s="41">
        <v>20180</v>
      </c>
      <c r="F24" s="41">
        <v>3499</v>
      </c>
      <c r="G24" s="41">
        <v>16680896.85</v>
      </c>
      <c r="H24" s="41">
        <v>16681</v>
      </c>
    </row>
    <row r="25" spans="1:8" ht="15" customHeight="1">
      <c r="A25" s="55" t="s">
        <v>105</v>
      </c>
      <c r="B25" s="56"/>
      <c r="C25" s="55" t="s">
        <v>99</v>
      </c>
      <c r="D25" s="56"/>
      <c r="E25" s="41">
        <v>324</v>
      </c>
      <c r="F25" s="41">
        <v>0</v>
      </c>
      <c r="G25" s="41">
        <v>324169</v>
      </c>
      <c r="H25" s="41">
        <v>324</v>
      </c>
    </row>
    <row r="26" spans="1:8" ht="15" customHeight="1">
      <c r="A26" s="55" t="s">
        <v>106</v>
      </c>
      <c r="B26" s="56"/>
      <c r="C26" s="55" t="s">
        <v>99</v>
      </c>
      <c r="D26" s="56"/>
      <c r="E26" s="41">
        <v>40</v>
      </c>
      <c r="F26" s="41">
        <v>5</v>
      </c>
      <c r="G26" s="41">
        <v>35414.45</v>
      </c>
      <c r="H26" s="41">
        <v>35</v>
      </c>
    </row>
    <row r="27" spans="1:8" ht="11.25" customHeight="1">
      <c r="A27" s="55" t="s">
        <v>108</v>
      </c>
      <c r="B27" s="56"/>
      <c r="C27" s="55" t="s">
        <v>99</v>
      </c>
      <c r="D27" s="56"/>
      <c r="E27" s="41">
        <v>1389</v>
      </c>
      <c r="F27" s="41">
        <v>574</v>
      </c>
      <c r="G27" s="41">
        <v>814642.56</v>
      </c>
      <c r="H27" s="41">
        <v>0</v>
      </c>
    </row>
    <row r="28" spans="1:8" ht="15" customHeight="1">
      <c r="A28" s="55" t="s">
        <v>9</v>
      </c>
      <c r="B28" s="56"/>
      <c r="C28" s="55" t="s">
        <v>99</v>
      </c>
      <c r="D28" s="56"/>
      <c r="E28" s="41">
        <v>2</v>
      </c>
      <c r="F28" s="41">
        <v>0</v>
      </c>
      <c r="G28" s="41">
        <v>1808</v>
      </c>
      <c r="H28" s="41">
        <v>2</v>
      </c>
    </row>
    <row r="29" spans="1:8" ht="15" customHeight="1">
      <c r="A29" s="55" t="s">
        <v>109</v>
      </c>
      <c r="B29" s="56"/>
      <c r="C29" s="55" t="s">
        <v>99</v>
      </c>
      <c r="D29" s="56"/>
      <c r="E29" s="41">
        <v>408</v>
      </c>
      <c r="F29" s="41">
        <v>395</v>
      </c>
      <c r="G29" s="41">
        <v>12745</v>
      </c>
      <c r="H29" s="41">
        <v>13</v>
      </c>
    </row>
    <row r="30" spans="1:8" s="25" customFormat="1" ht="11.25" customHeight="1">
      <c r="A30" s="55" t="s">
        <v>110</v>
      </c>
      <c r="B30" s="56"/>
      <c r="C30" s="55" t="s">
        <v>99</v>
      </c>
      <c r="D30" s="56"/>
      <c r="E30" s="41">
        <v>418</v>
      </c>
      <c r="F30" s="41">
        <v>156</v>
      </c>
      <c r="G30" s="41">
        <v>261803.53</v>
      </c>
      <c r="H30" s="41">
        <v>262</v>
      </c>
    </row>
    <row r="31" spans="1:8" s="25" customFormat="1" ht="11.25">
      <c r="A31" s="55" t="s">
        <v>111</v>
      </c>
      <c r="B31" s="56"/>
      <c r="C31" s="55" t="s">
        <v>99</v>
      </c>
      <c r="D31" s="56"/>
      <c r="E31" s="41">
        <v>4941</v>
      </c>
      <c r="F31" s="41">
        <v>4484</v>
      </c>
      <c r="G31" s="41">
        <v>457518</v>
      </c>
      <c r="H31" s="41">
        <v>458</v>
      </c>
    </row>
    <row r="32" spans="1:8" s="25" customFormat="1" ht="11.25">
      <c r="A32" s="55" t="s">
        <v>112</v>
      </c>
      <c r="B32" s="56"/>
      <c r="C32" s="55" t="s">
        <v>99</v>
      </c>
      <c r="D32" s="56"/>
      <c r="E32" s="41">
        <v>6454</v>
      </c>
      <c r="F32" s="41">
        <v>2810</v>
      </c>
      <c r="G32" s="41">
        <v>3643806.73</v>
      </c>
      <c r="H32" s="41">
        <v>3644</v>
      </c>
    </row>
    <row r="33" spans="1:8" ht="11.25" customHeight="1">
      <c r="A33" s="55" t="s">
        <v>105</v>
      </c>
      <c r="B33" s="56"/>
      <c r="C33" s="55" t="s">
        <v>127</v>
      </c>
      <c r="D33" s="56"/>
      <c r="E33" s="41">
        <v>2525</v>
      </c>
      <c r="F33" s="41">
        <v>7</v>
      </c>
      <c r="G33" s="41">
        <v>2518054</v>
      </c>
      <c r="H33" s="41">
        <v>0</v>
      </c>
    </row>
    <row r="35" spans="1:8" ht="11.25">
      <c r="A35" s="57" t="s">
        <v>114</v>
      </c>
      <c r="B35" s="58"/>
      <c r="C35" s="58"/>
      <c r="D35" s="58"/>
      <c r="E35" s="58"/>
      <c r="F35" s="58"/>
      <c r="G35" s="58"/>
      <c r="H35" s="59"/>
    </row>
    <row r="36" spans="1:8" ht="11.25" customHeight="1">
      <c r="A36" s="27"/>
      <c r="B36" s="29"/>
      <c r="C36" s="30"/>
      <c r="D36" s="57" t="s">
        <v>41</v>
      </c>
      <c r="E36" s="58"/>
      <c r="F36" s="58"/>
      <c r="G36" s="58"/>
      <c r="H36" s="59"/>
    </row>
    <row r="37" spans="1:8" ht="22.5">
      <c r="A37" s="28" t="s">
        <v>115</v>
      </c>
      <c r="B37" s="62" t="s">
        <v>102</v>
      </c>
      <c r="C37" s="63"/>
      <c r="D37" s="27" t="s">
        <v>91</v>
      </c>
      <c r="E37" s="27" t="s">
        <v>12</v>
      </c>
      <c r="F37" s="27" t="s">
        <v>92</v>
      </c>
      <c r="G37" s="27" t="s">
        <v>3</v>
      </c>
      <c r="H37" s="27" t="s">
        <v>116</v>
      </c>
    </row>
    <row r="38" spans="1:9" ht="11.25" customHeight="1">
      <c r="A38" s="31" t="s">
        <v>132</v>
      </c>
      <c r="B38" s="53" t="s">
        <v>104</v>
      </c>
      <c r="C38" s="54"/>
      <c r="D38" s="41">
        <v>115008</v>
      </c>
      <c r="E38" s="41">
        <v>371</v>
      </c>
      <c r="F38" s="41">
        <v>114636422.985945</v>
      </c>
      <c r="G38" s="41">
        <v>78149</v>
      </c>
      <c r="H38" s="41">
        <v>9154</v>
      </c>
      <c r="I38" s="38"/>
    </row>
    <row r="39" spans="1:9" ht="11.25" customHeight="1">
      <c r="A39" s="31" t="s">
        <v>132</v>
      </c>
      <c r="B39" s="53" t="s">
        <v>105</v>
      </c>
      <c r="C39" s="54"/>
      <c r="D39" s="41">
        <v>20458</v>
      </c>
      <c r="E39" s="41">
        <v>216</v>
      </c>
      <c r="F39" s="41">
        <v>20242347.64</v>
      </c>
      <c r="G39" s="41">
        <v>19930</v>
      </c>
      <c r="H39" s="41">
        <v>1518</v>
      </c>
      <c r="I39" s="38"/>
    </row>
    <row r="40" spans="1:9" ht="15">
      <c r="A40" s="31" t="s">
        <v>132</v>
      </c>
      <c r="B40" s="53" t="s">
        <v>106</v>
      </c>
      <c r="C40" s="54"/>
      <c r="D40" s="41">
        <v>53327</v>
      </c>
      <c r="E40" s="41">
        <v>240</v>
      </c>
      <c r="F40" s="41">
        <v>53087271.79</v>
      </c>
      <c r="G40" s="41">
        <v>8963</v>
      </c>
      <c r="H40" s="41">
        <v>4115</v>
      </c>
      <c r="I40" s="38"/>
    </row>
    <row r="41" spans="1:9" ht="11.25" customHeight="1">
      <c r="A41" s="31" t="s">
        <v>132</v>
      </c>
      <c r="B41" s="53" t="s">
        <v>107</v>
      </c>
      <c r="C41" s="54"/>
      <c r="D41" s="41">
        <v>389947</v>
      </c>
      <c r="E41" s="41">
        <v>118</v>
      </c>
      <c r="F41" s="41">
        <v>389828769.52</v>
      </c>
      <c r="G41" s="41">
        <v>134725</v>
      </c>
      <c r="H41" s="41">
        <v>1991</v>
      </c>
      <c r="I41" s="38"/>
    </row>
    <row r="42" spans="1:9" ht="15">
      <c r="A42" s="31" t="s">
        <v>132</v>
      </c>
      <c r="B42" s="53" t="s">
        <v>9</v>
      </c>
      <c r="C42" s="54"/>
      <c r="D42" s="41">
        <v>10802</v>
      </c>
      <c r="E42" s="41">
        <v>54</v>
      </c>
      <c r="F42" s="41">
        <v>10748434.83</v>
      </c>
      <c r="G42" s="41">
        <v>8304</v>
      </c>
      <c r="H42" s="41">
        <v>867</v>
      </c>
      <c r="I42" s="38"/>
    </row>
    <row r="43" spans="1:9" ht="15">
      <c r="A43" s="31" t="s">
        <v>132</v>
      </c>
      <c r="B43" s="53" t="s">
        <v>109</v>
      </c>
      <c r="C43" s="54"/>
      <c r="D43" s="41">
        <v>382</v>
      </c>
      <c r="E43" s="41">
        <v>5</v>
      </c>
      <c r="F43" s="41">
        <v>376306.34</v>
      </c>
      <c r="G43" s="41">
        <v>133</v>
      </c>
      <c r="H43" s="41">
        <v>23</v>
      </c>
      <c r="I43" s="38"/>
    </row>
    <row r="44" spans="1:9" ht="11.25" customHeight="1">
      <c r="A44" s="31" t="s">
        <v>132</v>
      </c>
      <c r="B44" s="36" t="s">
        <v>110</v>
      </c>
      <c r="C44" s="37"/>
      <c r="D44" s="41">
        <v>197</v>
      </c>
      <c r="E44" s="41">
        <v>0</v>
      </c>
      <c r="F44" s="41">
        <v>196568.91</v>
      </c>
      <c r="G44" s="41">
        <v>197</v>
      </c>
      <c r="H44" s="41">
        <v>16</v>
      </c>
      <c r="I44" s="38"/>
    </row>
    <row r="45" spans="1:9" ht="11.25" customHeight="1">
      <c r="A45" s="31" t="s">
        <v>132</v>
      </c>
      <c r="B45" s="53" t="s">
        <v>112</v>
      </c>
      <c r="C45" s="54"/>
      <c r="D45" s="41">
        <v>14371</v>
      </c>
      <c r="E45" s="41">
        <v>30</v>
      </c>
      <c r="F45" s="41">
        <v>14340612.38</v>
      </c>
      <c r="G45" s="41">
        <v>13921</v>
      </c>
      <c r="H45" s="41">
        <v>1148</v>
      </c>
      <c r="I45" s="38"/>
    </row>
    <row r="46" spans="1:9" ht="15">
      <c r="A46" s="31" t="s">
        <v>132</v>
      </c>
      <c r="B46" s="53" t="s">
        <v>113</v>
      </c>
      <c r="C46" s="54"/>
      <c r="D46" s="41">
        <v>2937</v>
      </c>
      <c r="E46" s="41">
        <v>38</v>
      </c>
      <c r="F46" s="41">
        <v>2898870.02</v>
      </c>
      <c r="G46" s="41">
        <v>1746</v>
      </c>
      <c r="H46" s="41">
        <v>240</v>
      </c>
      <c r="I46" s="38"/>
    </row>
    <row r="47" spans="1:9" ht="15">
      <c r="A47" s="31" t="s">
        <v>133</v>
      </c>
      <c r="B47" s="36" t="s">
        <v>104</v>
      </c>
      <c r="C47" s="37"/>
      <c r="D47" s="41">
        <v>7661</v>
      </c>
      <c r="E47" s="41">
        <v>506</v>
      </c>
      <c r="F47" s="41">
        <v>7155539.75</v>
      </c>
      <c r="G47" s="41">
        <v>6335</v>
      </c>
      <c r="H47" s="41">
        <v>599</v>
      </c>
      <c r="I47" s="38"/>
    </row>
    <row r="48" spans="1:9" ht="15">
      <c r="A48" s="31" t="s">
        <v>133</v>
      </c>
      <c r="B48" s="53" t="s">
        <v>106</v>
      </c>
      <c r="C48" s="54"/>
      <c r="D48" s="41">
        <v>37273</v>
      </c>
      <c r="E48" s="41">
        <v>2538</v>
      </c>
      <c r="F48" s="41">
        <v>34735039.69</v>
      </c>
      <c r="G48" s="41">
        <v>16384</v>
      </c>
      <c r="H48" s="41">
        <v>2805</v>
      </c>
      <c r="I48" s="38"/>
    </row>
    <row r="49" spans="1:9" ht="11.25" customHeight="1">
      <c r="A49" s="31" t="s">
        <v>133</v>
      </c>
      <c r="B49" s="53" t="s">
        <v>108</v>
      </c>
      <c r="C49" s="54"/>
      <c r="D49" s="41">
        <v>9783</v>
      </c>
      <c r="E49" s="41">
        <v>339</v>
      </c>
      <c r="F49" s="41">
        <v>9443911.549646</v>
      </c>
      <c r="G49" s="41">
        <v>2186</v>
      </c>
      <c r="H49" s="41">
        <v>572</v>
      </c>
      <c r="I49" s="38"/>
    </row>
    <row r="50" spans="1:9" ht="11.25" customHeight="1">
      <c r="A50" s="31" t="s">
        <v>133</v>
      </c>
      <c r="B50" s="53" t="s">
        <v>9</v>
      </c>
      <c r="C50" s="54"/>
      <c r="D50" s="41">
        <v>1691</v>
      </c>
      <c r="E50" s="41">
        <v>104</v>
      </c>
      <c r="F50" s="41">
        <v>1587728.6</v>
      </c>
      <c r="G50" s="41">
        <v>1208</v>
      </c>
      <c r="H50" s="41">
        <v>119</v>
      </c>
      <c r="I50" s="38"/>
    </row>
    <row r="51" spans="1:9" ht="15">
      <c r="A51" s="31" t="s">
        <v>133</v>
      </c>
      <c r="B51" s="36" t="s">
        <v>109</v>
      </c>
      <c r="C51" s="37"/>
      <c r="D51" s="41">
        <v>1350</v>
      </c>
      <c r="E51" s="41">
        <v>95</v>
      </c>
      <c r="F51" s="41">
        <v>1254623.62</v>
      </c>
      <c r="G51" s="41">
        <v>1277</v>
      </c>
      <c r="H51" s="41">
        <v>79</v>
      </c>
      <c r="I51" s="38"/>
    </row>
    <row r="52" spans="1:9" ht="15">
      <c r="A52" s="31" t="s">
        <v>133</v>
      </c>
      <c r="B52" s="53" t="s">
        <v>112</v>
      </c>
      <c r="C52" s="54"/>
      <c r="D52" s="41">
        <v>468</v>
      </c>
      <c r="E52" s="41">
        <v>32</v>
      </c>
      <c r="F52" s="41">
        <v>436122.8</v>
      </c>
      <c r="G52" s="41">
        <v>434</v>
      </c>
      <c r="H52" s="41">
        <v>31</v>
      </c>
      <c r="I52" s="38"/>
    </row>
    <row r="53" spans="1:9" ht="15">
      <c r="A53" s="31" t="s">
        <v>133</v>
      </c>
      <c r="B53" s="53" t="s">
        <v>113</v>
      </c>
      <c r="C53" s="54"/>
      <c r="D53" s="41">
        <v>1561</v>
      </c>
      <c r="E53" s="41">
        <v>109</v>
      </c>
      <c r="F53" s="41">
        <v>1451010.7</v>
      </c>
      <c r="G53" s="41">
        <v>740</v>
      </c>
      <c r="H53" s="41">
        <v>123</v>
      </c>
      <c r="I53" s="38"/>
    </row>
    <row r="54" spans="1:9" ht="11.25" customHeight="1">
      <c r="A54" s="31" t="s">
        <v>134</v>
      </c>
      <c r="B54" s="36" t="s">
        <v>104</v>
      </c>
      <c r="C54" s="37"/>
      <c r="D54" s="41">
        <v>20180</v>
      </c>
      <c r="E54" s="41">
        <v>3499</v>
      </c>
      <c r="F54" s="41">
        <v>16680896.85</v>
      </c>
      <c r="G54" s="41">
        <v>16746</v>
      </c>
      <c r="H54" s="41">
        <v>2066</v>
      </c>
      <c r="I54" s="38"/>
    </row>
    <row r="55" spans="1:9" ht="11.25" customHeight="1">
      <c r="A55" s="31" t="s">
        <v>134</v>
      </c>
      <c r="B55" s="42" t="s">
        <v>105</v>
      </c>
      <c r="C55" s="43"/>
      <c r="D55" s="41">
        <v>324</v>
      </c>
      <c r="E55" s="41">
        <v>0</v>
      </c>
      <c r="F55" s="41">
        <v>324169</v>
      </c>
      <c r="G55" s="41">
        <v>324</v>
      </c>
      <c r="H55" s="41">
        <v>36</v>
      </c>
      <c r="I55" s="38"/>
    </row>
    <row r="56" spans="1:9" ht="11.25" customHeight="1">
      <c r="A56" s="31" t="s">
        <v>134</v>
      </c>
      <c r="B56" s="53" t="s">
        <v>106</v>
      </c>
      <c r="C56" s="54"/>
      <c r="D56" s="41">
        <v>40</v>
      </c>
      <c r="E56" s="41">
        <v>5</v>
      </c>
      <c r="F56" s="41">
        <v>35328.45</v>
      </c>
      <c r="G56" s="41">
        <v>29</v>
      </c>
      <c r="H56" s="41">
        <v>5</v>
      </c>
      <c r="I56" s="38"/>
    </row>
    <row r="57" spans="1:9" ht="15">
      <c r="A57" s="31" t="s">
        <v>134</v>
      </c>
      <c r="B57" s="53" t="s">
        <v>108</v>
      </c>
      <c r="C57" s="54"/>
      <c r="D57" s="41">
        <v>1389</v>
      </c>
      <c r="E57" s="41">
        <v>574</v>
      </c>
      <c r="F57" s="41">
        <v>814642.56</v>
      </c>
      <c r="G57" s="41">
        <v>800</v>
      </c>
      <c r="H57" s="41">
        <v>149</v>
      </c>
      <c r="I57" s="38"/>
    </row>
    <row r="58" spans="1:9" ht="15">
      <c r="A58" s="31" t="s">
        <v>134</v>
      </c>
      <c r="B58" s="36" t="s">
        <v>109</v>
      </c>
      <c r="C58" s="37"/>
      <c r="D58" s="41">
        <v>408</v>
      </c>
      <c r="E58" s="41">
        <v>395</v>
      </c>
      <c r="F58" s="41">
        <v>12745</v>
      </c>
      <c r="G58" s="41">
        <v>13</v>
      </c>
      <c r="H58" s="41">
        <v>6</v>
      </c>
      <c r="I58" s="38"/>
    </row>
    <row r="59" spans="1:9" ht="15">
      <c r="A59" s="31" t="s">
        <v>134</v>
      </c>
      <c r="B59" s="36" t="s">
        <v>110</v>
      </c>
      <c r="C59" s="37"/>
      <c r="D59" s="41">
        <v>418</v>
      </c>
      <c r="E59" s="41">
        <v>156</v>
      </c>
      <c r="F59" s="41">
        <v>261803.53</v>
      </c>
      <c r="G59" s="41">
        <v>271</v>
      </c>
      <c r="H59" s="41">
        <v>20</v>
      </c>
      <c r="I59" s="38"/>
    </row>
    <row r="60" spans="1:9" ht="15">
      <c r="A60" s="31" t="s">
        <v>134</v>
      </c>
      <c r="B60" s="53" t="s">
        <v>111</v>
      </c>
      <c r="C60" s="54"/>
      <c r="D60" s="41">
        <v>4941</v>
      </c>
      <c r="E60" s="41">
        <v>4484</v>
      </c>
      <c r="F60" s="41">
        <v>457518</v>
      </c>
      <c r="G60" s="41">
        <v>0</v>
      </c>
      <c r="H60" s="41">
        <v>8</v>
      </c>
      <c r="I60" s="38"/>
    </row>
    <row r="61" spans="1:9" ht="15">
      <c r="A61" s="31" t="s">
        <v>134</v>
      </c>
      <c r="B61" s="53" t="s">
        <v>112</v>
      </c>
      <c r="C61" s="54"/>
      <c r="D61" s="41">
        <v>6454</v>
      </c>
      <c r="E61" s="41">
        <v>2810</v>
      </c>
      <c r="F61" s="41">
        <v>3643806.73</v>
      </c>
      <c r="G61" s="41">
        <v>3649</v>
      </c>
      <c r="H61" s="41">
        <v>520</v>
      </c>
      <c r="I61" s="38"/>
    </row>
  </sheetData>
  <sheetProtection/>
  <mergeCells count="78">
    <mergeCell ref="B56:C56"/>
    <mergeCell ref="B57:C57"/>
    <mergeCell ref="C11:D11"/>
    <mergeCell ref="A12:B12"/>
    <mergeCell ref="C12:D12"/>
    <mergeCell ref="B61:C61"/>
    <mergeCell ref="A24:B24"/>
    <mergeCell ref="C24:D24"/>
    <mergeCell ref="A25:B25"/>
    <mergeCell ref="B45:C45"/>
    <mergeCell ref="A26:B26"/>
    <mergeCell ref="A29:B29"/>
    <mergeCell ref="C29:D29"/>
    <mergeCell ref="B60:C60"/>
    <mergeCell ref="B50:C50"/>
    <mergeCell ref="B49:C49"/>
    <mergeCell ref="B53:C53"/>
    <mergeCell ref="B46:C46"/>
    <mergeCell ref="B48:C48"/>
    <mergeCell ref="B43:C43"/>
    <mergeCell ref="B38:C38"/>
    <mergeCell ref="B39:C39"/>
    <mergeCell ref="B40:C40"/>
    <mergeCell ref="B41:C41"/>
    <mergeCell ref="B42:C42"/>
    <mergeCell ref="B37:C37"/>
    <mergeCell ref="A35:H35"/>
    <mergeCell ref="D36:H36"/>
    <mergeCell ref="A32:B32"/>
    <mergeCell ref="C32:D32"/>
    <mergeCell ref="A33:B33"/>
    <mergeCell ref="C33:D33"/>
    <mergeCell ref="A20:B20"/>
    <mergeCell ref="A30:B30"/>
    <mergeCell ref="C30:D30"/>
    <mergeCell ref="A31:B31"/>
    <mergeCell ref="C31:D31"/>
    <mergeCell ref="A27:B27"/>
    <mergeCell ref="C27:D27"/>
    <mergeCell ref="A28:B28"/>
    <mergeCell ref="C28:D28"/>
    <mergeCell ref="C26:D26"/>
    <mergeCell ref="C17:D17"/>
    <mergeCell ref="C18:D18"/>
    <mergeCell ref="C19:D19"/>
    <mergeCell ref="C21:D21"/>
    <mergeCell ref="A22:B22"/>
    <mergeCell ref="C22:D22"/>
    <mergeCell ref="A21:B21"/>
    <mergeCell ref="A19:B19"/>
    <mergeCell ref="A18:B18"/>
    <mergeCell ref="C20:D20"/>
    <mergeCell ref="A14:B14"/>
    <mergeCell ref="C14:D14"/>
    <mergeCell ref="A15:B15"/>
    <mergeCell ref="C15:D15"/>
    <mergeCell ref="A16:B16"/>
    <mergeCell ref="A13:B13"/>
    <mergeCell ref="C13:D13"/>
    <mergeCell ref="A4:H4"/>
    <mergeCell ref="E5:H5"/>
    <mergeCell ref="A8:B8"/>
    <mergeCell ref="C8:D8"/>
    <mergeCell ref="A7:B7"/>
    <mergeCell ref="C7:D7"/>
    <mergeCell ref="A6:B6"/>
    <mergeCell ref="C6:D6"/>
    <mergeCell ref="B52:C52"/>
    <mergeCell ref="C25:D25"/>
    <mergeCell ref="A23:B23"/>
    <mergeCell ref="C23:D23"/>
    <mergeCell ref="A17:B17"/>
    <mergeCell ref="A9:B9"/>
    <mergeCell ref="C9:D9"/>
    <mergeCell ref="A10:B10"/>
    <mergeCell ref="C10:D10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44" t="s">
        <v>2</v>
      </c>
      <c r="B1" s="21"/>
      <c r="C1" s="19"/>
    </row>
    <row r="2" ht="11.25">
      <c r="A2" s="1"/>
    </row>
    <row r="4" spans="1:2" ht="11.25">
      <c r="A4" s="4" t="s">
        <v>61</v>
      </c>
      <c r="B4" s="5" t="s">
        <v>41</v>
      </c>
    </row>
    <row r="5" spans="1:2" ht="11.25">
      <c r="A5" s="6" t="s">
        <v>63</v>
      </c>
      <c r="B5" s="7">
        <f>SUM(B6:B22)</f>
        <v>354869</v>
      </c>
    </row>
    <row r="6" spans="1:2" ht="11.25">
      <c r="A6" s="6" t="s">
        <v>64</v>
      </c>
      <c r="B6" s="7">
        <v>0</v>
      </c>
    </row>
    <row r="7" spans="1:2" ht="11.25">
      <c r="A7" s="6" t="s">
        <v>65</v>
      </c>
      <c r="B7" s="7">
        <v>0</v>
      </c>
    </row>
    <row r="8" spans="1:2" ht="11.25">
      <c r="A8" s="6" t="s">
        <v>66</v>
      </c>
      <c r="B8" s="7">
        <v>394</v>
      </c>
    </row>
    <row r="9" spans="1:2" ht="11.25">
      <c r="A9" s="6" t="s">
        <v>67</v>
      </c>
      <c r="B9" s="7">
        <v>0</v>
      </c>
    </row>
    <row r="10" spans="1:2" ht="11.25">
      <c r="A10" s="6" t="s">
        <v>68</v>
      </c>
      <c r="B10" s="7">
        <v>0</v>
      </c>
    </row>
    <row r="11" spans="1:2" ht="11.25">
      <c r="A11" s="6" t="s">
        <v>69</v>
      </c>
      <c r="B11" s="7">
        <v>20863</v>
      </c>
    </row>
    <row r="12" spans="1:2" ht="11.25">
      <c r="A12" s="6" t="s">
        <v>70</v>
      </c>
      <c r="B12" s="7">
        <v>216982</v>
      </c>
    </row>
    <row r="13" spans="1:2" ht="11.25">
      <c r="A13" s="6" t="s">
        <v>71</v>
      </c>
      <c r="B13" s="7">
        <v>7484</v>
      </c>
    </row>
    <row r="14" spans="1:2" ht="11.25">
      <c r="A14" s="6" t="s">
        <v>72</v>
      </c>
      <c r="B14" s="7">
        <v>0</v>
      </c>
    </row>
    <row r="15" spans="1:2" ht="11.25">
      <c r="A15" s="6" t="s">
        <v>73</v>
      </c>
      <c r="B15" s="7">
        <v>29564</v>
      </c>
    </row>
    <row r="16" spans="1:2" ht="11.25">
      <c r="A16" s="6" t="s">
        <v>74</v>
      </c>
      <c r="B16" s="7">
        <v>70038</v>
      </c>
    </row>
    <row r="17" spans="1:2" ht="11.25">
      <c r="A17" s="6" t="s">
        <v>75</v>
      </c>
      <c r="B17" s="7">
        <v>0</v>
      </c>
    </row>
    <row r="18" spans="1:2" ht="22.5">
      <c r="A18" s="6" t="s">
        <v>76</v>
      </c>
      <c r="B18" s="7">
        <v>0</v>
      </c>
    </row>
    <row r="19" spans="1:2" ht="11.25">
      <c r="A19" s="6" t="s">
        <v>77</v>
      </c>
      <c r="B19" s="7">
        <v>3772</v>
      </c>
    </row>
    <row r="20" spans="1:2" ht="11.25">
      <c r="A20" s="6" t="s">
        <v>78</v>
      </c>
      <c r="B20" s="7">
        <v>17</v>
      </c>
    </row>
    <row r="21" spans="1:2" ht="11.25">
      <c r="A21" s="6" t="s">
        <v>79</v>
      </c>
      <c r="B21" s="7">
        <v>5755</v>
      </c>
    </row>
    <row r="22" spans="1:2" s="8" customFormat="1" ht="11.25">
      <c r="A22" s="6" t="s">
        <v>80</v>
      </c>
      <c r="B22" s="7">
        <v>0</v>
      </c>
    </row>
    <row r="23" spans="1:2" ht="11.25">
      <c r="A23" s="6" t="s">
        <v>81</v>
      </c>
      <c r="B23" s="7">
        <v>0</v>
      </c>
    </row>
    <row r="24" spans="1:2" ht="11.25">
      <c r="A24" s="6" t="s">
        <v>82</v>
      </c>
      <c r="B24" s="7">
        <v>191</v>
      </c>
    </row>
    <row r="25" spans="1:2" ht="11.25">
      <c r="A25" s="6" t="s">
        <v>83</v>
      </c>
      <c r="B25" s="7">
        <v>191</v>
      </c>
    </row>
    <row r="26" spans="1:2" ht="11.25">
      <c r="A26" s="6" t="s">
        <v>78</v>
      </c>
      <c r="B26" s="7">
        <v>0</v>
      </c>
    </row>
    <row r="27" spans="1:2" ht="11.25">
      <c r="A27" s="6" t="s">
        <v>84</v>
      </c>
      <c r="B27" s="7">
        <v>0</v>
      </c>
    </row>
    <row r="28" spans="1:2" ht="11.25">
      <c r="A28" s="6" t="s">
        <v>85</v>
      </c>
      <c r="B28" s="7">
        <v>0</v>
      </c>
    </row>
    <row r="29" spans="1:2" ht="11.25">
      <c r="A29" s="6" t="s">
        <v>86</v>
      </c>
      <c r="B29" s="7">
        <v>46631</v>
      </c>
    </row>
    <row r="30" spans="1:2" ht="11.25">
      <c r="A30" s="6" t="s">
        <v>87</v>
      </c>
      <c r="B30" s="7">
        <v>0</v>
      </c>
    </row>
    <row r="31" spans="1:2" s="8" customFormat="1" ht="22.5">
      <c r="A31" s="6" t="s">
        <v>89</v>
      </c>
      <c r="B31" s="7">
        <v>0</v>
      </c>
    </row>
    <row r="32" spans="1:2" ht="11.25">
      <c r="A32" s="6" t="s">
        <v>88</v>
      </c>
      <c r="B32" s="7">
        <v>0</v>
      </c>
    </row>
    <row r="33" spans="1:2" ht="11.25">
      <c r="A33" s="9" t="s">
        <v>62</v>
      </c>
      <c r="B33" s="10">
        <f>SUM(B5,B23,B24,B29,B30,B31,B32)</f>
        <v>401691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11.25">
      <c r="A1" s="20" t="s">
        <v>12</v>
      </c>
      <c r="B1" s="19"/>
    </row>
    <row r="2" ht="11.25">
      <c r="A2" s="1"/>
    </row>
    <row r="4" spans="1:8" ht="11.25">
      <c r="A4" s="45" t="s">
        <v>33</v>
      </c>
      <c r="B4" s="48" t="s">
        <v>41</v>
      </c>
      <c r="C4" s="49"/>
      <c r="D4" s="49"/>
      <c r="E4" s="49"/>
      <c r="F4" s="49"/>
      <c r="G4" s="49"/>
      <c r="H4" s="49"/>
    </row>
    <row r="5" spans="1:8" ht="45" customHeight="1">
      <c r="A5" s="46"/>
      <c r="B5" s="45" t="s">
        <v>146</v>
      </c>
      <c r="C5" s="48" t="s">
        <v>53</v>
      </c>
      <c r="D5" s="50"/>
      <c r="E5" s="48" t="s">
        <v>54</v>
      </c>
      <c r="F5" s="50"/>
      <c r="G5" s="45" t="s">
        <v>145</v>
      </c>
      <c r="H5" s="45" t="s">
        <v>144</v>
      </c>
    </row>
    <row r="6" spans="1:8" ht="22.5">
      <c r="A6" s="47"/>
      <c r="B6" s="47"/>
      <c r="C6" s="12" t="s">
        <v>10</v>
      </c>
      <c r="D6" s="12" t="s">
        <v>36</v>
      </c>
      <c r="E6" s="12" t="s">
        <v>10</v>
      </c>
      <c r="F6" s="12" t="s">
        <v>36</v>
      </c>
      <c r="G6" s="47"/>
      <c r="H6" s="47"/>
    </row>
    <row r="7" spans="1:12" ht="22.5">
      <c r="A7" s="14" t="s">
        <v>129</v>
      </c>
      <c r="B7" s="7">
        <v>13872</v>
      </c>
      <c r="C7" s="15">
        <v>0</v>
      </c>
      <c r="D7" s="15">
        <v>0</v>
      </c>
      <c r="E7" s="15">
        <v>1234</v>
      </c>
      <c r="F7" s="15">
        <v>0</v>
      </c>
      <c r="G7" s="15">
        <v>12638</v>
      </c>
      <c r="H7" s="15">
        <v>0</v>
      </c>
      <c r="I7" s="19"/>
      <c r="J7" s="21"/>
      <c r="K7" s="21"/>
      <c r="L7" s="19"/>
    </row>
    <row r="8" spans="1:12" ht="11.25">
      <c r="A8" s="14" t="s">
        <v>93</v>
      </c>
      <c r="B8" s="7">
        <v>13154</v>
      </c>
      <c r="C8" s="15">
        <v>0</v>
      </c>
      <c r="D8" s="15">
        <v>0</v>
      </c>
      <c r="E8" s="15">
        <v>1230</v>
      </c>
      <c r="F8" s="15">
        <v>0</v>
      </c>
      <c r="G8" s="15">
        <v>11924</v>
      </c>
      <c r="H8" s="15">
        <v>0</v>
      </c>
      <c r="I8" s="19"/>
      <c r="J8" s="21"/>
      <c r="K8" s="21"/>
      <c r="L8" s="19"/>
    </row>
    <row r="9" spans="1:12" ht="22.5">
      <c r="A9" s="14" t="s">
        <v>34</v>
      </c>
      <c r="B9" s="7">
        <v>4568</v>
      </c>
      <c r="C9" s="15">
        <v>0</v>
      </c>
      <c r="D9" s="15">
        <v>0</v>
      </c>
      <c r="E9" s="15">
        <v>847</v>
      </c>
      <c r="F9" s="15">
        <v>0</v>
      </c>
      <c r="G9" s="15">
        <v>3721</v>
      </c>
      <c r="H9" s="15">
        <v>0</v>
      </c>
      <c r="I9" s="21"/>
      <c r="J9" s="21"/>
      <c r="K9" s="21"/>
      <c r="L9" s="19"/>
    </row>
    <row r="10" spans="1:11" ht="11.25">
      <c r="A10" s="14" t="s">
        <v>35</v>
      </c>
      <c r="B10" s="7">
        <v>8</v>
      </c>
      <c r="C10" s="15">
        <v>187</v>
      </c>
      <c r="D10" s="15">
        <v>0</v>
      </c>
      <c r="E10" s="15">
        <v>0</v>
      </c>
      <c r="F10" s="15">
        <v>0</v>
      </c>
      <c r="G10" s="15">
        <v>195</v>
      </c>
      <c r="H10" s="15">
        <v>0</v>
      </c>
      <c r="I10" s="19"/>
      <c r="J10" s="21"/>
      <c r="K10" s="2"/>
    </row>
    <row r="11" spans="1:11" ht="11.25">
      <c r="A11" s="14" t="s">
        <v>130</v>
      </c>
      <c r="B11" s="7">
        <v>366</v>
      </c>
      <c r="C11" s="15">
        <v>0</v>
      </c>
      <c r="D11" s="15">
        <v>0</v>
      </c>
      <c r="E11" s="15">
        <v>6</v>
      </c>
      <c r="F11" s="15">
        <v>0</v>
      </c>
      <c r="G11" s="15">
        <v>360</v>
      </c>
      <c r="H11" s="15">
        <v>0</v>
      </c>
      <c r="J11" s="21"/>
      <c r="K11" s="2"/>
    </row>
    <row r="19" ht="12.75" customHeight="1"/>
  </sheetData>
  <sheetProtection/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24" sqref="D24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11.25">
      <c r="A1" s="44" t="s">
        <v>13</v>
      </c>
      <c r="B1" s="19"/>
    </row>
    <row r="2" ht="11.25">
      <c r="A2" s="1"/>
    </row>
    <row r="4" spans="1:4" ht="22.5">
      <c r="A4" s="12" t="s">
        <v>14</v>
      </c>
      <c r="B4" s="12" t="s">
        <v>15</v>
      </c>
      <c r="C4" s="11" t="s">
        <v>42</v>
      </c>
      <c r="D4" s="11" t="s">
        <v>43</v>
      </c>
    </row>
    <row r="5" spans="1:4" ht="11.25">
      <c r="A5" s="6" t="s">
        <v>118</v>
      </c>
      <c r="B5" s="7">
        <v>0</v>
      </c>
      <c r="C5" s="7">
        <v>0</v>
      </c>
      <c r="D5" s="7">
        <v>0</v>
      </c>
    </row>
    <row r="6" spans="1:4" ht="11.25">
      <c r="A6" s="6" t="s">
        <v>55</v>
      </c>
      <c r="B6" s="7">
        <v>4</v>
      </c>
      <c r="C6" s="7">
        <v>-4</v>
      </c>
      <c r="D6" s="7">
        <v>85</v>
      </c>
    </row>
    <row r="7" spans="1:4" ht="11.25">
      <c r="A7" s="9" t="s">
        <v>10</v>
      </c>
      <c r="B7" s="10">
        <f>SUM(B5:B6)</f>
        <v>4</v>
      </c>
      <c r="C7" s="10">
        <f>SUM(C5:C6)</f>
        <v>-4</v>
      </c>
      <c r="D7" s="10">
        <f>SUM(D5:D6)</f>
        <v>85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H26" sqref="H26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44" t="s">
        <v>40</v>
      </c>
      <c r="B1" s="21"/>
    </row>
    <row r="2" ht="11.25">
      <c r="A2" s="1"/>
    </row>
    <row r="4" spans="1:9" s="18" customFormat="1" ht="11.25">
      <c r="A4" s="16" t="s">
        <v>41</v>
      </c>
      <c r="B4" s="17" t="s">
        <v>121</v>
      </c>
      <c r="C4" s="17" t="s">
        <v>122</v>
      </c>
      <c r="D4" s="17" t="s">
        <v>123</v>
      </c>
      <c r="E4" s="17" t="s">
        <v>124</v>
      </c>
      <c r="F4" s="17" t="s">
        <v>125</v>
      </c>
      <c r="G4" s="17" t="s">
        <v>126</v>
      </c>
      <c r="H4" s="17" t="s">
        <v>37</v>
      </c>
      <c r="I4" s="17" t="s">
        <v>10</v>
      </c>
    </row>
    <row r="5" spans="1:9" ht="11.25">
      <c r="A5" s="6" t="s">
        <v>38</v>
      </c>
      <c r="B5" s="7">
        <v>254933</v>
      </c>
      <c r="C5" s="7">
        <v>29449</v>
      </c>
      <c r="D5" s="7">
        <v>90560</v>
      </c>
      <c r="E5" s="7">
        <v>109000</v>
      </c>
      <c r="F5" s="7">
        <v>181197</v>
      </c>
      <c r="G5" s="7">
        <v>1414</v>
      </c>
      <c r="H5" s="7">
        <v>27774</v>
      </c>
      <c r="I5" s="7">
        <v>694327</v>
      </c>
    </row>
    <row r="6" spans="1:9" ht="11.25">
      <c r="A6" s="6" t="s">
        <v>39</v>
      </c>
      <c r="B6" s="7">
        <v>197744</v>
      </c>
      <c r="C6" s="7">
        <v>47500</v>
      </c>
      <c r="D6" s="7">
        <v>143695</v>
      </c>
      <c r="E6" s="7">
        <v>93570</v>
      </c>
      <c r="F6" s="7">
        <v>91150</v>
      </c>
      <c r="G6" s="7">
        <v>1369</v>
      </c>
      <c r="H6" s="7">
        <v>119299</v>
      </c>
      <c r="I6" s="7">
        <v>694327</v>
      </c>
    </row>
    <row r="7" spans="1:9" ht="11.25">
      <c r="A7" s="9" t="s">
        <v>51</v>
      </c>
      <c r="B7" s="10">
        <f>B5-B6</f>
        <v>57189</v>
      </c>
      <c r="C7" s="10">
        <f aca="true" t="shared" si="0" ref="C7:I7">C5-C6</f>
        <v>-18051</v>
      </c>
      <c r="D7" s="10">
        <f t="shared" si="0"/>
        <v>-53135</v>
      </c>
      <c r="E7" s="10">
        <f t="shared" si="0"/>
        <v>15430</v>
      </c>
      <c r="F7" s="10">
        <f t="shared" si="0"/>
        <v>90047</v>
      </c>
      <c r="G7" s="10">
        <f t="shared" si="0"/>
        <v>45</v>
      </c>
      <c r="H7" s="10">
        <f t="shared" si="0"/>
        <v>-91525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11.25">
      <c r="A1" s="44" t="s">
        <v>23</v>
      </c>
      <c r="B1" s="19"/>
    </row>
    <row r="2" ht="11.25">
      <c r="A2" s="1"/>
    </row>
    <row r="4" spans="1:7" ht="11.25" customHeight="1">
      <c r="A4" s="45" t="s">
        <v>24</v>
      </c>
      <c r="B4" s="48" t="s">
        <v>45</v>
      </c>
      <c r="C4" s="49"/>
      <c r="D4" s="49"/>
      <c r="E4" s="49"/>
      <c r="F4" s="49"/>
      <c r="G4" s="50"/>
    </row>
    <row r="5" spans="1:7" ht="11.25" customHeight="1">
      <c r="A5" s="46"/>
      <c r="B5" s="48" t="s">
        <v>28</v>
      </c>
      <c r="C5" s="50"/>
      <c r="D5" s="48" t="s">
        <v>29</v>
      </c>
      <c r="E5" s="50"/>
      <c r="F5" s="48" t="s">
        <v>30</v>
      </c>
      <c r="G5" s="50"/>
    </row>
    <row r="6" spans="1:7" ht="11.25">
      <c r="A6" s="47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11.25">
      <c r="A7" s="6" t="s">
        <v>27</v>
      </c>
      <c r="B7" s="7">
        <v>119.12051330962</v>
      </c>
      <c r="C7" s="7">
        <v>-116.11896417258</v>
      </c>
      <c r="D7" s="7">
        <v>241.242575756278</v>
      </c>
      <c r="E7" s="7">
        <v>-229.236379208121</v>
      </c>
      <c r="F7" s="7">
        <v>625.61805791849</v>
      </c>
      <c r="G7" s="7">
        <v>-550.579329492508</v>
      </c>
    </row>
    <row r="8" spans="1:7" ht="11.25">
      <c r="A8" s="6" t="s">
        <v>25</v>
      </c>
      <c r="B8" s="7">
        <v>-1378.68166367138</v>
      </c>
      <c r="C8" s="7">
        <v>1347.68583623712</v>
      </c>
      <c r="D8" s="7">
        <v>-2788.35915477702</v>
      </c>
      <c r="E8" s="7">
        <v>2664.37584503999</v>
      </c>
      <c r="F8" s="7">
        <v>-7203.36659269948</v>
      </c>
      <c r="G8" s="7">
        <v>6428.47090684304</v>
      </c>
    </row>
    <row r="9" spans="1:7" ht="11.25">
      <c r="A9" s="6" t="s">
        <v>26</v>
      </c>
      <c r="B9" s="7">
        <v>-0.332179903476647</v>
      </c>
      <c r="C9" s="7">
        <v>-0.429764990066782</v>
      </c>
      <c r="D9" s="7">
        <v>-1.42630470049672</v>
      </c>
      <c r="E9" s="7">
        <v>-1.62147487367699</v>
      </c>
      <c r="F9" s="7">
        <v>-9.28034845281753</v>
      </c>
      <c r="G9" s="7">
        <v>-9.76827388576821</v>
      </c>
    </row>
    <row r="10" spans="1:7" ht="11.25">
      <c r="A10" s="6" t="s">
        <v>46</v>
      </c>
      <c r="B10" s="7">
        <v>-10.8582498474933</v>
      </c>
      <c r="C10" s="7">
        <v>10.5681789771821</v>
      </c>
      <c r="D10" s="7">
        <v>-22.006570565298</v>
      </c>
      <c r="E10" s="7">
        <v>20.8462870840529</v>
      </c>
      <c r="F10" s="7">
        <v>-57.1919579405794</v>
      </c>
      <c r="G10" s="7">
        <v>49.9401861827978</v>
      </c>
    </row>
  </sheetData>
  <sheetProtection/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44" t="s">
        <v>11</v>
      </c>
      <c r="B1" s="19"/>
    </row>
    <row r="2" ht="11.25">
      <c r="A2" s="1"/>
    </row>
    <row r="4" spans="1:3" ht="33.75">
      <c r="A4" s="13" t="s">
        <v>11</v>
      </c>
      <c r="B4" s="12" t="s">
        <v>44</v>
      </c>
      <c r="C4" s="12" t="s">
        <v>17</v>
      </c>
    </row>
    <row r="5" spans="1:3" ht="11.25">
      <c r="A5" s="14" t="s">
        <v>119</v>
      </c>
      <c r="B5" s="7">
        <v>0</v>
      </c>
      <c r="C5" s="7"/>
    </row>
    <row r="6" spans="1:3" ht="11.25">
      <c r="A6" s="14" t="s">
        <v>16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8" t="s">
        <v>120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44" t="s">
        <v>18</v>
      </c>
      <c r="B1" s="19"/>
    </row>
    <row r="2" ht="11.25">
      <c r="A2" s="1"/>
    </row>
    <row r="4" spans="1:2" ht="11.25">
      <c r="A4" s="12" t="s">
        <v>11</v>
      </c>
      <c r="B4" s="12" t="s">
        <v>41</v>
      </c>
    </row>
    <row r="5" spans="1:2" ht="11.25">
      <c r="A5" s="14" t="s">
        <v>19</v>
      </c>
      <c r="B5" s="7">
        <v>0</v>
      </c>
    </row>
    <row r="6" spans="1:2" ht="11.25">
      <c r="A6" s="14" t="s">
        <v>20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2" t="s">
        <v>11</v>
      </c>
      <c r="B11" s="12" t="s">
        <v>41</v>
      </c>
    </row>
    <row r="12" spans="1:2" ht="11.25">
      <c r="A12" s="14" t="s">
        <v>21</v>
      </c>
      <c r="B12" s="7">
        <v>0</v>
      </c>
    </row>
    <row r="13" spans="1:2" ht="11.25">
      <c r="A13" s="14" t="s">
        <v>22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44" t="s">
        <v>3</v>
      </c>
      <c r="B1" s="19"/>
    </row>
    <row r="2" ht="11.25">
      <c r="A2" s="1"/>
    </row>
    <row r="4" spans="1:2" ht="11.25">
      <c r="A4" s="4" t="s">
        <v>4</v>
      </c>
      <c r="B4" s="5" t="s">
        <v>41</v>
      </c>
    </row>
    <row r="5" spans="1:2" ht="11.25">
      <c r="A5" s="6" t="s">
        <v>6</v>
      </c>
      <c r="B5" s="6">
        <v>80070</v>
      </c>
    </row>
    <row r="6" spans="1:2" ht="11.25">
      <c r="A6" s="6" t="s">
        <v>7</v>
      </c>
      <c r="B6" s="6">
        <v>21332</v>
      </c>
    </row>
    <row r="7" spans="1:2" ht="11.25">
      <c r="A7" s="6" t="s">
        <v>8</v>
      </c>
      <c r="B7" s="6">
        <v>17501</v>
      </c>
    </row>
    <row r="8" spans="1:2" ht="11.25">
      <c r="A8" s="6" t="s">
        <v>9</v>
      </c>
      <c r="B8" s="6">
        <v>50699</v>
      </c>
    </row>
    <row r="9" spans="1:2" ht="11.25">
      <c r="A9" s="9" t="s">
        <v>5</v>
      </c>
      <c r="B9" s="10">
        <v>169602</v>
      </c>
    </row>
    <row r="20" ht="11.25">
      <c r="E20" s="19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2022-03-23T12:33:13Z</dcterms:modified>
  <cp:category/>
  <cp:version/>
  <cp:contentType/>
  <cp:contentStatus/>
</cp:coreProperties>
</file>